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100" windowHeight="7940" tabRatio="601"/>
  </bookViews>
  <sheets>
    <sheet name="МП 2020" sheetId="1" r:id="rId1"/>
  </sheets>
  <definedNames>
    <definedName name="_xlnm.Print_Titles" localSheetId="0">'МП 2020'!$7:$9</definedName>
    <definedName name="_xlnm.Print_Area" localSheetId="0">'МП 2020'!$A$1:$J$51</definedName>
  </definedNames>
  <calcPr calcId="145621"/>
</workbook>
</file>

<file path=xl/calcChain.xml><?xml version="1.0" encoding="utf-8"?>
<calcChain xmlns="http://schemas.openxmlformats.org/spreadsheetml/2006/main">
  <c r="G47" i="1" l="1"/>
  <c r="J49" i="1" l="1"/>
  <c r="H49" i="1"/>
  <c r="J43" i="1"/>
  <c r="H43" i="1"/>
  <c r="J37" i="1"/>
  <c r="H37" i="1"/>
  <c r="J33" i="1"/>
  <c r="J34" i="1"/>
  <c r="H33" i="1"/>
  <c r="H34" i="1"/>
  <c r="J29" i="1"/>
  <c r="J30" i="1"/>
  <c r="H29" i="1"/>
  <c r="H30" i="1"/>
  <c r="J26" i="1"/>
  <c r="H26" i="1"/>
  <c r="J22" i="1"/>
  <c r="J23" i="1"/>
  <c r="H22" i="1"/>
  <c r="H23" i="1"/>
  <c r="J18" i="1"/>
  <c r="J19" i="1"/>
  <c r="H18" i="1"/>
  <c r="H19" i="1"/>
  <c r="J12" i="1"/>
  <c r="J13" i="1"/>
  <c r="J14" i="1"/>
  <c r="J15" i="1"/>
  <c r="H12" i="1"/>
  <c r="H13" i="1"/>
  <c r="H14" i="1"/>
  <c r="H15" i="1"/>
  <c r="J50" i="1" l="1"/>
  <c r="H50" i="1"/>
  <c r="C47" i="1"/>
  <c r="I47" i="1" l="1"/>
  <c r="D51" i="1" l="1"/>
  <c r="E51" i="1"/>
  <c r="F51" i="1"/>
  <c r="C16" i="1" l="1"/>
  <c r="J47" i="1" l="1"/>
  <c r="J48" i="1"/>
  <c r="H48" i="1"/>
  <c r="H47" i="1" l="1"/>
  <c r="J40" i="1"/>
  <c r="H40" i="1"/>
  <c r="J46" i="1" l="1"/>
  <c r="H46" i="1"/>
  <c r="H28" i="1" l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2" i="1" l="1"/>
  <c r="H10" i="1" l="1"/>
  <c r="J44" i="1"/>
  <c r="C31" i="1" l="1"/>
  <c r="H31" i="1" l="1"/>
  <c r="J31" i="1"/>
  <c r="H44" i="1"/>
  <c r="C41" i="1"/>
  <c r="J41" i="1" s="1"/>
  <c r="J39" i="1"/>
  <c r="H39" i="1"/>
  <c r="I38" i="1"/>
  <c r="G38" i="1"/>
  <c r="C38" i="1"/>
  <c r="J36" i="1"/>
  <c r="H36" i="1"/>
  <c r="C35" i="1"/>
  <c r="J45" i="1"/>
  <c r="H45" i="1"/>
  <c r="J32" i="1"/>
  <c r="H32" i="1"/>
  <c r="J28" i="1"/>
  <c r="I27" i="1"/>
  <c r="G27" i="1"/>
  <c r="C27" i="1"/>
  <c r="J25" i="1"/>
  <c r="H25" i="1"/>
  <c r="I24" i="1"/>
  <c r="G24" i="1"/>
  <c r="C24" i="1"/>
  <c r="J21" i="1"/>
  <c r="H21" i="1"/>
  <c r="C20" i="1"/>
  <c r="J17" i="1"/>
  <c r="H17" i="1"/>
  <c r="I51" i="1" l="1"/>
  <c r="C51" i="1"/>
  <c r="G51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<sst xmlns="http://schemas.openxmlformats.org/spreadsheetml/2006/main" count="58" uniqueCount="56">
  <si>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</si>
  <si>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</si>
  <si>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</si>
  <si>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</si>
  <si>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</si>
  <si>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</si>
  <si>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</si>
  <si>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</si>
  <si>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</si>
  <si>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</si>
  <si>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</si>
  <si>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</si>
  <si>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</si>
  <si>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</si>
  <si>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</si>
  <si>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</si>
  <si>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</si>
  <si>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</si>
  <si>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</si>
  <si>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</si>
  <si>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</si>
  <si>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</si>
  <si>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</si>
  <si>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</si>
  <si>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</si>
  <si>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</si>
  <si>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</si>
  <si>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</si>
  <si>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</si>
  <si>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</si>
  <si>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</si>
  <si>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</si>
  <si>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</si>
  <si>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</si>
  <si>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</si>
  <si>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</si>
  <si>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</si>
  <si>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</si>
  <si>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</si>
  <si>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</si>
  <si>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</si>
  <si>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</si>
  <si>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</si>
  <si>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</si>
  <si>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</si>
  <si>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</si>
  <si>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</si>
  <si>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</si>
  <si>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</si>
  <si>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</si>
  <si>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</si>
  <si>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"Формирование современной городской среды" на 2018-2024 годы</t>
  </si>
  <si>
    <t>В 2020 ГОДУ</t>
  </si>
  <si>
    <t>Бюджет города Твери на 2020 год всего, тыс. руб.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</si>
  <si>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</si>
  <si>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по состоянию на 01.12.2020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</si>
</sst>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  <xf numFmtId="165" fontId="30" fillId="4" borderId="1" xfId="0" applyNumberFormat="1" applyFont="1" applyFill="1" applyBorder="1" applyAlignment="1">
      <alignment horizontal="center" vertical="center" wrapText="1"/>
    </xf>
    <xf numFmtId="166" fontId="30" fillId="4" borderId="1" xfId="1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166" fontId="30" fillId="3" borderId="1" xfId="1" applyNumberFormat="1" applyFont="1" applyFill="1" applyBorder="1" applyAlignment="1">
      <alignment horizontal="center" vertical="center" wrapText="1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46" zoomScale="110" zoomScaleNormal="110" workbookViewId="0">
      <selection activeCell="C51" sqref="C51:J51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6" customFormat="1" x14ac:dyDescent="0.3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6" customFormat="1" x14ac:dyDescent="0.35">
      <c r="A3" s="44" t="s">
        <v>10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6" customFormat="1" x14ac:dyDescent="0.35">
      <c r="A4" s="44" t="s">
        <v>52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s="6" customFormat="1" ht="15" hidden="1" x14ac:dyDescent="0.2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6" customFormat="1" x14ac:dyDescent="0.35">
      <c r="A6" s="1"/>
      <c r="B6" s="1"/>
      <c r="C6" s="46" t="s">
        <v>55</v>
      </c>
      <c r="D6" s="46"/>
      <c r="E6" s="46"/>
      <c r="F6" s="46"/>
      <c r="G6" s="46"/>
      <c r="H6" s="46"/>
      <c r="I6" s="46"/>
      <c r="J6" s="46"/>
    </row>
    <row r="7" spans="1:10" s="6" customFormat="1" ht="33" customHeight="1" x14ac:dyDescent="0.35">
      <c r="A7" s="43" t="s">
        <v>0</v>
      </c>
      <c r="B7" s="43" t="s">
        <v>1</v>
      </c>
      <c r="C7" s="43" t="s">
        <v>53</v>
      </c>
      <c r="D7" s="43" t="s">
        <v>2</v>
      </c>
      <c r="E7" s="43"/>
      <c r="F7" s="43"/>
      <c r="G7" s="43" t="s">
        <v>4</v>
      </c>
      <c r="H7" s="43"/>
      <c r="I7" s="43" t="s">
        <v>5</v>
      </c>
      <c r="J7" s="43"/>
    </row>
    <row r="8" spans="1:10" s="6" customFormat="1" ht="24.75" customHeight="1" x14ac:dyDescent="0.35">
      <c r="A8" s="43"/>
      <c r="B8" s="43"/>
      <c r="C8" s="43"/>
      <c r="D8" s="34"/>
      <c r="E8" s="34"/>
      <c r="F8" s="34"/>
      <c r="G8" s="25" t="s">
        <v>50</v>
      </c>
      <c r="H8" s="35" t="s">
        <v>3</v>
      </c>
      <c r="I8" s="25" t="s">
        <v>50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7">
        <f>SUM(C11:C15)</f>
        <v>5833180</v>
      </c>
      <c r="D10" s="47"/>
      <c r="E10" s="47"/>
      <c r="F10" s="47"/>
      <c r="G10" s="47">
        <f>SUM(G11:G15)</f>
        <v>4337275.8</v>
      </c>
      <c r="H10" s="48">
        <f>G10*100/C10</f>
        <v>74.355253909531342</v>
      </c>
      <c r="I10" s="47">
        <f>SUM(I11:I15)</f>
        <v>3624884.5</v>
      </c>
      <c r="J10" s="47">
        <f t="shared" ref="J10:J41" si="0">I10*100/C10</f>
        <v>62.142510603135854</v>
      </c>
    </row>
    <row r="11" spans="1:10" s="4" customFormat="1" ht="30.65" customHeight="1" x14ac:dyDescent="0.35">
      <c r="A11" s="28"/>
      <c r="B11" s="29" t="s">
        <v>11</v>
      </c>
      <c r="C11" s="49">
        <v>2064815.5</v>
      </c>
      <c r="D11" s="50"/>
      <c r="E11" s="50"/>
      <c r="F11" s="50"/>
      <c r="G11" s="51">
        <v>1824506.6</v>
      </c>
      <c r="H11" s="52">
        <f t="shared" ref="H11:H44" si="1">G11*100/C11</f>
        <v>88.361725297005961</v>
      </c>
      <c r="I11" s="51">
        <v>1560285.7</v>
      </c>
      <c r="J11" s="49">
        <f t="shared" si="0"/>
        <v>75.565381023147111</v>
      </c>
    </row>
    <row r="12" spans="1:10" s="4" customFormat="1" ht="28.5" customHeight="1" x14ac:dyDescent="0.35">
      <c r="A12" s="28"/>
      <c r="B12" s="29" t="s">
        <v>12</v>
      </c>
      <c r="C12" s="51">
        <v>3574894.6</v>
      </c>
      <c r="D12" s="50"/>
      <c r="E12" s="50"/>
      <c r="F12" s="50"/>
      <c r="G12" s="51">
        <v>2333418.5</v>
      </c>
      <c r="H12" s="52">
        <f t="shared" si="1"/>
        <v>65.272371946294584</v>
      </c>
      <c r="I12" s="51">
        <v>1937519.8</v>
      </c>
      <c r="J12" s="49">
        <f t="shared" si="0"/>
        <v>54.197955934141383</v>
      </c>
    </row>
    <row r="13" spans="1:10" s="4" customFormat="1" ht="29.25" customHeight="1" x14ac:dyDescent="0.35">
      <c r="A13" s="28"/>
      <c r="B13" s="29" t="s">
        <v>13</v>
      </c>
      <c r="C13" s="51">
        <v>50050.2</v>
      </c>
      <c r="D13" s="50"/>
      <c r="E13" s="50"/>
      <c r="F13" s="50"/>
      <c r="G13" s="51">
        <v>49885.7</v>
      </c>
      <c r="H13" s="52">
        <f t="shared" si="1"/>
        <v>99.671329984695376</v>
      </c>
      <c r="I13" s="51">
        <v>43577.9</v>
      </c>
      <c r="J13" s="49">
        <f t="shared" si="0"/>
        <v>87.068383343123514</v>
      </c>
    </row>
    <row r="14" spans="1:10" s="4" customFormat="1" ht="30" customHeight="1" x14ac:dyDescent="0.35">
      <c r="A14" s="28"/>
      <c r="B14" s="29" t="s">
        <v>14</v>
      </c>
      <c r="C14" s="51">
        <v>87937.5</v>
      </c>
      <c r="D14" s="50"/>
      <c r="E14" s="50"/>
      <c r="F14" s="50"/>
      <c r="G14" s="51">
        <v>84691.8</v>
      </c>
      <c r="H14" s="52">
        <f t="shared" si="1"/>
        <v>96.309083155650313</v>
      </c>
      <c r="I14" s="51">
        <v>39416</v>
      </c>
      <c r="J14" s="49">
        <f t="shared" si="0"/>
        <v>44.822743425728497</v>
      </c>
    </row>
    <row r="15" spans="1:10" s="4" customFormat="1" ht="30" customHeight="1" x14ac:dyDescent="0.35">
      <c r="A15" s="28"/>
      <c r="B15" s="29" t="s">
        <v>31</v>
      </c>
      <c r="C15" s="51">
        <v>55482.2</v>
      </c>
      <c r="D15" s="50"/>
      <c r="E15" s="50"/>
      <c r="F15" s="50"/>
      <c r="G15" s="51">
        <v>44773.2</v>
      </c>
      <c r="H15" s="52">
        <f t="shared" si="1"/>
        <v>80.698314053876743</v>
      </c>
      <c r="I15" s="51">
        <v>44085.1</v>
      </c>
      <c r="J15" s="49">
        <f t="shared" si="0"/>
        <v>79.458096470579761</v>
      </c>
    </row>
    <row r="16" spans="1:10" s="7" customFormat="1" ht="26.25" customHeight="1" x14ac:dyDescent="0.35">
      <c r="A16" s="26">
        <v>2</v>
      </c>
      <c r="B16" s="11" t="s">
        <v>35</v>
      </c>
      <c r="C16" s="47">
        <f>SUM(C17:C19)</f>
        <v>388663.3</v>
      </c>
      <c r="D16" s="47"/>
      <c r="E16" s="47"/>
      <c r="F16" s="47"/>
      <c r="G16" s="47">
        <f>SUM(G17:G19)</f>
        <v>377861.80000000005</v>
      </c>
      <c r="H16" s="48">
        <f t="shared" si="1"/>
        <v>97.220859288746865</v>
      </c>
      <c r="I16" s="47">
        <f>SUM(I17:I19)</f>
        <v>312406.10000000003</v>
      </c>
      <c r="J16" s="47">
        <f t="shared" si="0"/>
        <v>80.379624214583686</v>
      </c>
    </row>
    <row r="17" spans="1:11" s="4" customFormat="1" ht="27" customHeight="1" x14ac:dyDescent="0.35">
      <c r="A17" s="28"/>
      <c r="B17" s="30" t="s">
        <v>15</v>
      </c>
      <c r="C17" s="51">
        <v>367950.9</v>
      </c>
      <c r="D17" s="50"/>
      <c r="E17" s="50"/>
      <c r="F17" s="50"/>
      <c r="G17" s="51">
        <v>363696.5</v>
      </c>
      <c r="H17" s="53">
        <f t="shared" si="1"/>
        <v>98.843758773249363</v>
      </c>
      <c r="I17" s="51">
        <v>299445.40000000002</v>
      </c>
      <c r="J17" s="51">
        <f t="shared" si="0"/>
        <v>81.381890899030282</v>
      </c>
    </row>
    <row r="18" spans="1:11" s="6" customFormat="1" ht="28" x14ac:dyDescent="0.35">
      <c r="A18" s="28"/>
      <c r="B18" s="30" t="s">
        <v>16</v>
      </c>
      <c r="C18" s="51">
        <v>19927.8</v>
      </c>
      <c r="D18" s="50"/>
      <c r="E18" s="50"/>
      <c r="F18" s="50"/>
      <c r="G18" s="51">
        <v>13914.4</v>
      </c>
      <c r="H18" s="53">
        <f t="shared" si="1"/>
        <v>69.824064874195855</v>
      </c>
      <c r="I18" s="51">
        <v>12711.4</v>
      </c>
      <c r="J18" s="51">
        <f t="shared" si="0"/>
        <v>63.787272052108115</v>
      </c>
    </row>
    <row r="19" spans="1:11" s="6" customFormat="1" x14ac:dyDescent="0.35">
      <c r="A19" s="28"/>
      <c r="B19" s="30" t="s">
        <v>17</v>
      </c>
      <c r="C19" s="51">
        <v>784.6</v>
      </c>
      <c r="D19" s="50"/>
      <c r="E19" s="50"/>
      <c r="F19" s="50"/>
      <c r="G19" s="51">
        <v>250.9</v>
      </c>
      <c r="H19" s="53">
        <f t="shared" si="1"/>
        <v>31.97807800152944</v>
      </c>
      <c r="I19" s="51">
        <v>249.3</v>
      </c>
      <c r="J19" s="51">
        <f t="shared" si="0"/>
        <v>31.774152434361458</v>
      </c>
    </row>
    <row r="20" spans="1:11" s="3" customFormat="1" ht="41.25" customHeight="1" x14ac:dyDescent="0.35">
      <c r="A20" s="26">
        <v>3</v>
      </c>
      <c r="B20" s="27" t="s">
        <v>36</v>
      </c>
      <c r="C20" s="47">
        <f>SUM(C21:C23)</f>
        <v>111334.8</v>
      </c>
      <c r="D20" s="47"/>
      <c r="E20" s="47"/>
      <c r="F20" s="47"/>
      <c r="G20" s="47">
        <f>SUM(G21:G23)</f>
        <v>107010.3</v>
      </c>
      <c r="H20" s="48">
        <f t="shared" si="1"/>
        <v>96.115769732374787</v>
      </c>
      <c r="I20" s="47">
        <f>SUM(I21:I23)</f>
        <v>90430.2</v>
      </c>
      <c r="J20" s="48">
        <f>I20*100/C20</f>
        <v>81.223660526627796</v>
      </c>
    </row>
    <row r="21" spans="1:11" s="8" customFormat="1" ht="18" customHeight="1" x14ac:dyDescent="0.35">
      <c r="A21" s="31"/>
      <c r="B21" s="29" t="s">
        <v>18</v>
      </c>
      <c r="C21" s="51">
        <v>73092.7</v>
      </c>
      <c r="D21" s="51"/>
      <c r="E21" s="51"/>
      <c r="F21" s="51"/>
      <c r="G21" s="51">
        <v>70371.100000000006</v>
      </c>
      <c r="H21" s="53">
        <f t="shared" si="1"/>
        <v>96.276509145236133</v>
      </c>
      <c r="I21" s="51">
        <v>55473.9</v>
      </c>
      <c r="J21" s="51">
        <f t="shared" si="0"/>
        <v>75.895267242830002</v>
      </c>
    </row>
    <row r="22" spans="1:11" s="5" customFormat="1" ht="28" x14ac:dyDescent="0.35">
      <c r="A22" s="31"/>
      <c r="B22" s="29" t="s">
        <v>19</v>
      </c>
      <c r="C22" s="51">
        <v>22009</v>
      </c>
      <c r="D22" s="51"/>
      <c r="E22" s="51"/>
      <c r="F22" s="51"/>
      <c r="G22" s="51">
        <v>20597.900000000001</v>
      </c>
      <c r="H22" s="53">
        <f t="shared" si="1"/>
        <v>93.588531964196477</v>
      </c>
      <c r="I22" s="51">
        <v>18915</v>
      </c>
      <c r="J22" s="51">
        <f t="shared" si="0"/>
        <v>85.942114589486124</v>
      </c>
    </row>
    <row r="23" spans="1:11" s="5" customFormat="1" ht="17.25" customHeight="1" x14ac:dyDescent="0.35">
      <c r="A23" s="31"/>
      <c r="B23" s="29" t="s">
        <v>20</v>
      </c>
      <c r="C23" s="51">
        <v>16233.1</v>
      </c>
      <c r="D23" s="51"/>
      <c r="E23" s="51"/>
      <c r="F23" s="51"/>
      <c r="G23" s="51">
        <v>16041.3</v>
      </c>
      <c r="H23" s="53">
        <f t="shared" si="1"/>
        <v>98.818463509742443</v>
      </c>
      <c r="I23" s="51">
        <v>16041.3</v>
      </c>
      <c r="J23" s="51">
        <f t="shared" si="0"/>
        <v>98.818463509742443</v>
      </c>
    </row>
    <row r="24" spans="1:11" s="3" customFormat="1" ht="28" x14ac:dyDescent="0.35">
      <c r="A24" s="26">
        <v>4</v>
      </c>
      <c r="B24" s="27" t="s">
        <v>37</v>
      </c>
      <c r="C24" s="47">
        <f>SUM(C25:C26)</f>
        <v>78659.7</v>
      </c>
      <c r="D24" s="47"/>
      <c r="E24" s="47"/>
      <c r="F24" s="47"/>
      <c r="G24" s="47">
        <f>SUM(G25:G26)</f>
        <v>72636.099999999991</v>
      </c>
      <c r="H24" s="48">
        <f t="shared" si="1"/>
        <v>92.34220318663813</v>
      </c>
      <c r="I24" s="47">
        <f>SUM(I25:I26)</f>
        <v>68031</v>
      </c>
      <c r="J24" s="47">
        <f t="shared" si="0"/>
        <v>86.48774404173929</v>
      </c>
      <c r="K24" s="4"/>
    </row>
    <row r="25" spans="1:11" s="5" customFormat="1" ht="42" x14ac:dyDescent="0.35">
      <c r="A25" s="31"/>
      <c r="B25" s="29" t="s">
        <v>21</v>
      </c>
      <c r="C25" s="51">
        <v>78317</v>
      </c>
      <c r="D25" s="51"/>
      <c r="E25" s="51"/>
      <c r="F25" s="51"/>
      <c r="G25" s="51">
        <v>72365.7</v>
      </c>
      <c r="H25" s="53">
        <f t="shared" si="1"/>
        <v>92.401011274691314</v>
      </c>
      <c r="I25" s="51">
        <v>67760.600000000006</v>
      </c>
      <c r="J25" s="51">
        <f t="shared" si="0"/>
        <v>86.520934152227497</v>
      </c>
    </row>
    <row r="26" spans="1:11" s="5" customFormat="1" ht="28" x14ac:dyDescent="0.35">
      <c r="A26" s="31"/>
      <c r="B26" s="29" t="s">
        <v>22</v>
      </c>
      <c r="C26" s="51">
        <v>342.7</v>
      </c>
      <c r="D26" s="51"/>
      <c r="E26" s="51"/>
      <c r="F26" s="51"/>
      <c r="G26" s="51">
        <v>270.39999999999998</v>
      </c>
      <c r="H26" s="53">
        <f t="shared" si="1"/>
        <v>78.902830463962644</v>
      </c>
      <c r="I26" s="51">
        <v>270.39999999999998</v>
      </c>
      <c r="J26" s="51">
        <f t="shared" si="0"/>
        <v>78.902830463962644</v>
      </c>
    </row>
    <row r="27" spans="1:11" s="5" customFormat="1" ht="30" customHeight="1" x14ac:dyDescent="0.35">
      <c r="A27" s="26">
        <v>5</v>
      </c>
      <c r="B27" s="27" t="s">
        <v>32</v>
      </c>
      <c r="C27" s="47">
        <f>SUM(C28:C30)</f>
        <v>98754.1</v>
      </c>
      <c r="D27" s="47"/>
      <c r="E27" s="47"/>
      <c r="F27" s="47"/>
      <c r="G27" s="47">
        <f>SUM(G28:G30)</f>
        <v>24153.1</v>
      </c>
      <c r="H27" s="48">
        <f t="shared" si="1"/>
        <v>24.457819979119854</v>
      </c>
      <c r="I27" s="47">
        <f>SUM(I28:I30)</f>
        <v>23591.5</v>
      </c>
      <c r="J27" s="47">
        <f t="shared" si="0"/>
        <v>23.889134729596037</v>
      </c>
    </row>
    <row r="28" spans="1:11" s="5" customFormat="1" ht="28" x14ac:dyDescent="0.35">
      <c r="A28" s="31"/>
      <c r="B28" s="29" t="s">
        <v>33</v>
      </c>
      <c r="C28" s="51">
        <v>39195.4</v>
      </c>
      <c r="D28" s="51"/>
      <c r="E28" s="51"/>
      <c r="F28" s="51"/>
      <c r="G28" s="51">
        <v>1243.4000000000001</v>
      </c>
      <c r="H28" s="53">
        <f t="shared" si="1"/>
        <v>3.1723110364991811</v>
      </c>
      <c r="I28" s="51">
        <v>1243.4000000000001</v>
      </c>
      <c r="J28" s="51">
        <f t="shared" si="0"/>
        <v>3.1723110364991811</v>
      </c>
    </row>
    <row r="29" spans="1:11" s="5" customFormat="1" x14ac:dyDescent="0.35">
      <c r="A29" s="31"/>
      <c r="B29" s="29" t="s">
        <v>43</v>
      </c>
      <c r="C29" s="51">
        <v>9082.2999999999993</v>
      </c>
      <c r="D29" s="51"/>
      <c r="E29" s="51"/>
      <c r="F29" s="51"/>
      <c r="G29" s="51">
        <v>4920.1000000000004</v>
      </c>
      <c r="H29" s="53">
        <f t="shared" si="1"/>
        <v>54.172401263997017</v>
      </c>
      <c r="I29" s="51">
        <v>4840.1000000000004</v>
      </c>
      <c r="J29" s="51">
        <f t="shared" si="0"/>
        <v>53.291567114057024</v>
      </c>
    </row>
    <row r="30" spans="1:11" s="5" customFormat="1" ht="42" x14ac:dyDescent="0.35">
      <c r="A30" s="31"/>
      <c r="B30" s="29" t="s">
        <v>34</v>
      </c>
      <c r="C30" s="51">
        <v>50476.4</v>
      </c>
      <c r="D30" s="51"/>
      <c r="E30" s="51"/>
      <c r="F30" s="51"/>
      <c r="G30" s="51">
        <v>17989.599999999999</v>
      </c>
      <c r="H30" s="53">
        <f t="shared" si="1"/>
        <v>35.639625646836933</v>
      </c>
      <c r="I30" s="51">
        <v>17508</v>
      </c>
      <c r="J30" s="51">
        <f t="shared" si="0"/>
        <v>34.685516399743243</v>
      </c>
    </row>
    <row r="31" spans="1:11" s="3" customFormat="1" ht="28" x14ac:dyDescent="0.35">
      <c r="A31" s="26">
        <v>6</v>
      </c>
      <c r="B31" s="11" t="s">
        <v>38</v>
      </c>
      <c r="C31" s="47">
        <f>SUM(C32:C34)</f>
        <v>500842.8</v>
      </c>
      <c r="D31" s="47"/>
      <c r="E31" s="47"/>
      <c r="F31" s="47"/>
      <c r="G31" s="47">
        <f>SUM(G32:G34)</f>
        <v>433332</v>
      </c>
      <c r="H31" s="48">
        <f t="shared" si="1"/>
        <v>86.52056094247537</v>
      </c>
      <c r="I31" s="47">
        <f>SUM(I32:I34)</f>
        <v>33897.9</v>
      </c>
      <c r="J31" s="47">
        <f t="shared" si="0"/>
        <v>6.7681715700016056</v>
      </c>
    </row>
    <row r="32" spans="1:11" s="5" customFormat="1" ht="31.5" customHeight="1" x14ac:dyDescent="0.35">
      <c r="A32" s="31"/>
      <c r="B32" s="29" t="s">
        <v>23</v>
      </c>
      <c r="C32" s="51">
        <v>2276.5</v>
      </c>
      <c r="D32" s="51"/>
      <c r="E32" s="51"/>
      <c r="F32" s="51"/>
      <c r="G32" s="51">
        <v>2275.6999999999998</v>
      </c>
      <c r="H32" s="53">
        <f t="shared" si="1"/>
        <v>99.964858335163612</v>
      </c>
      <c r="I32" s="51">
        <v>2007.7</v>
      </c>
      <c r="J32" s="51">
        <f t="shared" si="0"/>
        <v>88.192400614979135</v>
      </c>
    </row>
    <row r="33" spans="1:12" s="5" customFormat="1" ht="29.25" customHeight="1" x14ac:dyDescent="0.35">
      <c r="A33" s="31"/>
      <c r="B33" s="29" t="s">
        <v>24</v>
      </c>
      <c r="C33" s="51">
        <v>493260.6</v>
      </c>
      <c r="D33" s="51"/>
      <c r="E33" s="51"/>
      <c r="F33" s="51"/>
      <c r="G33" s="51">
        <v>430750.5</v>
      </c>
      <c r="H33" s="53">
        <f t="shared" si="1"/>
        <v>87.327165396952452</v>
      </c>
      <c r="I33" s="51">
        <v>31584.400000000001</v>
      </c>
      <c r="J33" s="51">
        <f t="shared" si="0"/>
        <v>6.4031872807193606</v>
      </c>
    </row>
    <row r="34" spans="1:12" s="5" customFormat="1" ht="29.25" customHeight="1" x14ac:dyDescent="0.35">
      <c r="A34" s="31"/>
      <c r="B34" s="29" t="s">
        <v>44</v>
      </c>
      <c r="C34" s="51">
        <v>5305.7</v>
      </c>
      <c r="D34" s="51"/>
      <c r="E34" s="51"/>
      <c r="F34" s="51"/>
      <c r="G34" s="51">
        <v>305.8</v>
      </c>
      <c r="H34" s="53">
        <f t="shared" si="1"/>
        <v>5.7636127183971952</v>
      </c>
      <c r="I34" s="51">
        <v>305.8</v>
      </c>
      <c r="J34" s="51">
        <f t="shared" si="0"/>
        <v>5.7636127183971952</v>
      </c>
    </row>
    <row r="35" spans="1:12" s="3" customFormat="1" ht="33" customHeight="1" x14ac:dyDescent="0.35">
      <c r="A35" s="26">
        <v>7</v>
      </c>
      <c r="B35" s="11" t="s">
        <v>39</v>
      </c>
      <c r="C35" s="47">
        <f>SUM(C36:C37)</f>
        <v>2633575.5</v>
      </c>
      <c r="D35" s="47"/>
      <c r="E35" s="47"/>
      <c r="F35" s="47"/>
      <c r="G35" s="47">
        <f>SUM(G36:G37)</f>
        <v>2463675.1</v>
      </c>
      <c r="H35" s="48">
        <f t="shared" si="1"/>
        <v>93.548679352462074</v>
      </c>
      <c r="I35" s="47">
        <f>SUM(I36:I37)</f>
        <v>1866495.5999999999</v>
      </c>
      <c r="J35" s="47">
        <f t="shared" si="0"/>
        <v>70.873062116502837</v>
      </c>
      <c r="L35" s="38"/>
    </row>
    <row r="36" spans="1:12" s="5" customFormat="1" x14ac:dyDescent="0.35">
      <c r="A36" s="31"/>
      <c r="B36" s="29" t="s">
        <v>25</v>
      </c>
      <c r="C36" s="51">
        <v>2607046.1</v>
      </c>
      <c r="D36" s="51"/>
      <c r="E36" s="51"/>
      <c r="F36" s="51"/>
      <c r="G36" s="51">
        <v>2437145.7000000002</v>
      </c>
      <c r="H36" s="52">
        <f t="shared" si="1"/>
        <v>93.483030468851325</v>
      </c>
      <c r="I36" s="51">
        <v>1839966.2</v>
      </c>
      <c r="J36" s="49">
        <f t="shared" si="0"/>
        <v>70.576665291802854</v>
      </c>
    </row>
    <row r="37" spans="1:12" s="5" customFormat="1" x14ac:dyDescent="0.35">
      <c r="A37" s="31"/>
      <c r="B37" s="29" t="s">
        <v>26</v>
      </c>
      <c r="C37" s="51">
        <v>26529.4</v>
      </c>
      <c r="D37" s="51"/>
      <c r="E37" s="51"/>
      <c r="F37" s="51"/>
      <c r="G37" s="51">
        <v>26529.4</v>
      </c>
      <c r="H37" s="52">
        <f t="shared" si="1"/>
        <v>100</v>
      </c>
      <c r="I37" s="51">
        <v>26529.4</v>
      </c>
      <c r="J37" s="49">
        <f t="shared" si="0"/>
        <v>100</v>
      </c>
    </row>
    <row r="38" spans="1:12" s="7" customFormat="1" ht="33" customHeight="1" x14ac:dyDescent="0.35">
      <c r="A38" s="26">
        <v>8</v>
      </c>
      <c r="B38" s="11" t="s">
        <v>40</v>
      </c>
      <c r="C38" s="47">
        <f>SUM(C39:C40)</f>
        <v>2385</v>
      </c>
      <c r="D38" s="47"/>
      <c r="E38" s="47"/>
      <c r="F38" s="47"/>
      <c r="G38" s="47">
        <f>SUM(G39:G40)</f>
        <v>2174.4</v>
      </c>
      <c r="H38" s="48">
        <f t="shared" si="1"/>
        <v>91.169811320754718</v>
      </c>
      <c r="I38" s="47">
        <f>SUM(I39:I40)</f>
        <v>754.1</v>
      </c>
      <c r="J38" s="47">
        <f t="shared" si="0"/>
        <v>31.618448637316561</v>
      </c>
      <c r="K38" s="6"/>
    </row>
    <row r="39" spans="1:12" s="8" customFormat="1" x14ac:dyDescent="0.35">
      <c r="A39" s="31"/>
      <c r="B39" s="29" t="s">
        <v>27</v>
      </c>
      <c r="C39" s="51">
        <v>800</v>
      </c>
      <c r="D39" s="51"/>
      <c r="E39" s="51"/>
      <c r="F39" s="51"/>
      <c r="G39" s="51">
        <v>626.4</v>
      </c>
      <c r="H39" s="52">
        <f t="shared" si="1"/>
        <v>78.3</v>
      </c>
      <c r="I39" s="51">
        <v>626.4</v>
      </c>
      <c r="J39" s="49">
        <f t="shared" si="0"/>
        <v>78.3</v>
      </c>
    </row>
    <row r="40" spans="1:12" s="8" customFormat="1" x14ac:dyDescent="0.35">
      <c r="A40" s="31"/>
      <c r="B40" s="29" t="s">
        <v>28</v>
      </c>
      <c r="C40" s="51">
        <v>1585</v>
      </c>
      <c r="D40" s="51"/>
      <c r="E40" s="51"/>
      <c r="F40" s="51"/>
      <c r="G40" s="51">
        <v>1548</v>
      </c>
      <c r="H40" s="52">
        <f t="shared" si="1"/>
        <v>97.66561514195584</v>
      </c>
      <c r="I40" s="51">
        <v>127.7</v>
      </c>
      <c r="J40" s="49">
        <f t="shared" si="0"/>
        <v>8.0567823343848577</v>
      </c>
    </row>
    <row r="41" spans="1:12" s="3" customFormat="1" ht="30.75" customHeight="1" x14ac:dyDescent="0.35">
      <c r="A41" s="26">
        <v>9</v>
      </c>
      <c r="B41" s="11" t="s">
        <v>41</v>
      </c>
      <c r="C41" s="47">
        <f>SUM(C42:C43)</f>
        <v>2709.5</v>
      </c>
      <c r="D41" s="47"/>
      <c r="E41" s="47"/>
      <c r="F41" s="47"/>
      <c r="G41" s="47">
        <f>SUM(G42:G43)</f>
        <v>2430.3000000000002</v>
      </c>
      <c r="H41" s="48">
        <f t="shared" si="1"/>
        <v>89.695515777818798</v>
      </c>
      <c r="I41" s="47">
        <f>SUM(I42:I43)</f>
        <v>1362.3</v>
      </c>
      <c r="J41" s="47">
        <f t="shared" si="0"/>
        <v>50.278649197268869</v>
      </c>
    </row>
    <row r="42" spans="1:12" s="5" customFormat="1" x14ac:dyDescent="0.35">
      <c r="A42" s="31"/>
      <c r="B42" s="29" t="s">
        <v>29</v>
      </c>
      <c r="C42" s="51">
        <v>1826.1</v>
      </c>
      <c r="D42" s="51"/>
      <c r="E42" s="51"/>
      <c r="F42" s="51"/>
      <c r="G42" s="51">
        <v>1602.3</v>
      </c>
      <c r="H42" s="52">
        <f>G42*100/C42</f>
        <v>87.744373254476756</v>
      </c>
      <c r="I42" s="51">
        <v>1001.3</v>
      </c>
      <c r="J42" s="51">
        <f>I42*100/C42</f>
        <v>54.832703575926843</v>
      </c>
    </row>
    <row r="43" spans="1:12" s="5" customFormat="1" x14ac:dyDescent="0.35">
      <c r="A43" s="31"/>
      <c r="B43" s="29" t="s">
        <v>30</v>
      </c>
      <c r="C43" s="51">
        <v>883.4</v>
      </c>
      <c r="D43" s="51"/>
      <c r="E43" s="51"/>
      <c r="F43" s="51"/>
      <c r="G43" s="51">
        <v>828</v>
      </c>
      <c r="H43" s="52">
        <f>G43*100/C43</f>
        <v>93.728775186778364</v>
      </c>
      <c r="I43" s="51">
        <v>361</v>
      </c>
      <c r="J43" s="51">
        <f>I43*100/C43</f>
        <v>40.864840389404577</v>
      </c>
    </row>
    <row r="44" spans="1:12" s="3" customFormat="1" ht="33" customHeight="1" x14ac:dyDescent="0.35">
      <c r="A44" s="26">
        <v>10</v>
      </c>
      <c r="B44" s="11" t="s">
        <v>42</v>
      </c>
      <c r="C44" s="47">
        <v>30009.200000000001</v>
      </c>
      <c r="D44" s="47"/>
      <c r="E44" s="47"/>
      <c r="F44" s="47"/>
      <c r="G44" s="47">
        <v>26024.2</v>
      </c>
      <c r="H44" s="48">
        <f t="shared" si="1"/>
        <v>86.720738973381501</v>
      </c>
      <c r="I44" s="47">
        <v>21159.8</v>
      </c>
      <c r="J44" s="47">
        <f t="shared" ref="J44" si="2">I44*100/C44</f>
        <v>70.511043280060775</v>
      </c>
      <c r="K44" s="7"/>
    </row>
    <row r="45" spans="1:12" s="3" customFormat="1" ht="28" x14ac:dyDescent="0.35">
      <c r="A45" s="26">
        <v>11</v>
      </c>
      <c r="B45" s="11" t="s">
        <v>51</v>
      </c>
      <c r="C45" s="47">
        <v>456926.6</v>
      </c>
      <c r="D45" s="47"/>
      <c r="E45" s="47"/>
      <c r="F45" s="47"/>
      <c r="G45" s="47">
        <v>422802.7</v>
      </c>
      <c r="H45" s="48">
        <f t="shared" ref="H45:H50" si="3">G45*100/C45</f>
        <v>92.531863979904003</v>
      </c>
      <c r="I45" s="47">
        <v>295259.8</v>
      </c>
      <c r="J45" s="47">
        <f t="shared" ref="J45:J51" si="4">I45*100/C45</f>
        <v>64.618649910073088</v>
      </c>
    </row>
    <row r="46" spans="1:12" s="3" customFormat="1" ht="28" x14ac:dyDescent="0.35">
      <c r="A46" s="26">
        <v>12</v>
      </c>
      <c r="B46" s="11" t="s">
        <v>46</v>
      </c>
      <c r="C46" s="47">
        <v>2100.6</v>
      </c>
      <c r="D46" s="47"/>
      <c r="E46" s="47"/>
      <c r="F46" s="47"/>
      <c r="G46" s="47">
        <v>1900.6</v>
      </c>
      <c r="H46" s="48">
        <f t="shared" si="3"/>
        <v>90.478910787394085</v>
      </c>
      <c r="I46" s="47">
        <v>1900.6</v>
      </c>
      <c r="J46" s="47">
        <f t="shared" si="4"/>
        <v>90.478910787394085</v>
      </c>
    </row>
    <row r="47" spans="1:12" s="3" customFormat="1" ht="28" x14ac:dyDescent="0.35">
      <c r="A47" s="26">
        <v>13</v>
      </c>
      <c r="B47" s="11" t="s">
        <v>47</v>
      </c>
      <c r="C47" s="47">
        <f>SUM(C48:C49)</f>
        <v>6270.8</v>
      </c>
      <c r="D47" s="47"/>
      <c r="E47" s="47"/>
      <c r="F47" s="47"/>
      <c r="G47" s="47">
        <f>SUM(G48:G49)</f>
        <v>6110.8</v>
      </c>
      <c r="H47" s="48">
        <f t="shared" si="3"/>
        <v>97.448491420552401</v>
      </c>
      <c r="I47" s="47">
        <f>SUM(I48:I49)</f>
        <v>2116.6</v>
      </c>
      <c r="J47" s="47">
        <f t="shared" si="4"/>
        <v>33.753269120367413</v>
      </c>
    </row>
    <row r="48" spans="1:12" s="3" customFormat="1" x14ac:dyDescent="0.35">
      <c r="A48" s="41"/>
      <c r="B48" s="32" t="s">
        <v>48</v>
      </c>
      <c r="C48" s="49">
        <v>4137</v>
      </c>
      <c r="D48" s="49"/>
      <c r="E48" s="49"/>
      <c r="F48" s="49"/>
      <c r="G48" s="49">
        <v>4137</v>
      </c>
      <c r="H48" s="52">
        <f t="shared" si="3"/>
        <v>100</v>
      </c>
      <c r="I48" s="49">
        <v>142.80000000000001</v>
      </c>
      <c r="J48" s="49">
        <f t="shared" si="4"/>
        <v>3.4517766497461935</v>
      </c>
    </row>
    <row r="49" spans="1:10" s="3" customFormat="1" x14ac:dyDescent="0.35">
      <c r="A49" s="41"/>
      <c r="B49" s="32" t="s">
        <v>49</v>
      </c>
      <c r="C49" s="49">
        <v>2133.8000000000002</v>
      </c>
      <c r="D49" s="49"/>
      <c r="E49" s="49"/>
      <c r="F49" s="49"/>
      <c r="G49" s="49">
        <v>1973.8</v>
      </c>
      <c r="H49" s="52">
        <f t="shared" si="3"/>
        <v>92.501640266191757</v>
      </c>
      <c r="I49" s="49">
        <v>1973.8</v>
      </c>
      <c r="J49" s="49">
        <f t="shared" si="4"/>
        <v>92.501640266191757</v>
      </c>
    </row>
    <row r="50" spans="1:10" s="3" customFormat="1" ht="70" x14ac:dyDescent="0.35">
      <c r="A50" s="26">
        <v>14</v>
      </c>
      <c r="B50" s="11" t="s">
        <v>54</v>
      </c>
      <c r="C50" s="47">
        <v>4892.5</v>
      </c>
      <c r="D50" s="47"/>
      <c r="E50" s="47"/>
      <c r="F50" s="47"/>
      <c r="G50" s="47">
        <v>4764.3999999999996</v>
      </c>
      <c r="H50" s="48">
        <f t="shared" si="3"/>
        <v>97.381706693919256</v>
      </c>
      <c r="I50" s="47">
        <v>2641.4</v>
      </c>
      <c r="J50" s="47">
        <f t="shared" ref="J50" si="5">I50*100/C50</f>
        <v>53.988758303525806</v>
      </c>
    </row>
    <row r="51" spans="1:10" s="4" customFormat="1" ht="18.75" customHeight="1" x14ac:dyDescent="0.35">
      <c r="A51" s="40"/>
      <c r="B51" s="33" t="s">
        <v>7</v>
      </c>
      <c r="C51" s="54">
        <f>C10+C16+C20+C24+C27+C31+C35+C38+C41+C44+C45+C46+C47+C50</f>
        <v>10150304.399999999</v>
      </c>
      <c r="D51" s="54">
        <f t="shared" ref="D51:F51" si="6">D10+D16+D20+D24+D27+D31+D35+D38+D41+D44+D45+D46+D47</f>
        <v>0</v>
      </c>
      <c r="E51" s="54">
        <f t="shared" si="6"/>
        <v>0</v>
      </c>
      <c r="F51" s="54">
        <f t="shared" si="6"/>
        <v>0</v>
      </c>
      <c r="G51" s="54">
        <f>G10+G16+G20+G24+G27+G31+G35+G38+G41+G44+G45+G46+G47+G50</f>
        <v>8282151.5999999996</v>
      </c>
      <c r="H51" s="55">
        <f t="shared" ref="H51" si="7">G51*100/C51</f>
        <v>81.595105660082481</v>
      </c>
      <c r="I51" s="54">
        <f>I10+I16+I20+I24+I27+I31+I35+I38+I41+I44+I45+I46+I47+I50</f>
        <v>6344931.3999999985</v>
      </c>
      <c r="J51" s="54">
        <f t="shared" si="4"/>
        <v>62.509764731784792</v>
      </c>
    </row>
    <row r="52" spans="1:10" s="2" customFormat="1" x14ac:dyDescent="0.35">
      <c r="A52" s="12"/>
      <c r="B52" s="12"/>
      <c r="C52" s="39"/>
      <c r="D52" s="12"/>
      <c r="E52" s="12"/>
      <c r="F52" s="12"/>
      <c r="G52" s="42"/>
      <c r="H52" s="12"/>
      <c r="I52" s="14"/>
      <c r="J52" s="13"/>
    </row>
    <row r="53" spans="1:10" s="2" customFormat="1" x14ac:dyDescent="0.3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3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3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3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2020</vt:lpstr>
      <vt:lpstr>'МП 2020'!Заголовки_для_печати</vt:lpstr>
      <vt:lpstr>'МП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2020-09-10T12:18:06Z</cp:lastPrinted>
  <dcterms:created xsi:type="dcterms:W3CDTF">2012-07-10T18:14:32Z</dcterms:created>
  <dcterms:modified xsi:type="dcterms:W3CDTF">2020-12-10T14:52:20Z</dcterms:modified>
</cp:coreProperties>
</file>